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0" windowWidth="18120" windowHeight="8505"/>
  </bookViews>
  <sheets>
    <sheet name="5-Loch Umbau" sheetId="1" r:id="rId1"/>
  </sheets>
  <calcPr calcId="145621"/>
</workbook>
</file>

<file path=xl/calcChain.xml><?xml version="1.0" encoding="utf-8"?>
<calcChain xmlns="http://schemas.openxmlformats.org/spreadsheetml/2006/main">
  <c r="E22" i="1" l="1"/>
  <c r="I20" i="1" l="1"/>
  <c r="E20" i="1"/>
  <c r="I11" i="1"/>
  <c r="I22" i="1" s="1"/>
  <c r="E11" i="1"/>
</calcChain>
</file>

<file path=xl/sharedStrings.xml><?xml version="1.0" encoding="utf-8"?>
<sst xmlns="http://schemas.openxmlformats.org/spreadsheetml/2006/main" count="79" uniqueCount="44">
  <si>
    <t>Vorderachse</t>
  </si>
  <si>
    <t>Radnaben</t>
  </si>
  <si>
    <t>Radlager</t>
  </si>
  <si>
    <t>Bremsscheiben</t>
  </si>
  <si>
    <t>Hinterachse</t>
  </si>
  <si>
    <t>Modell</t>
  </si>
  <si>
    <t>Hersteller</t>
  </si>
  <si>
    <t>Preis</t>
  </si>
  <si>
    <t>Bezugsquelle</t>
  </si>
  <si>
    <t>S2 Limousine/Avant/quattro VA</t>
  </si>
  <si>
    <t>original</t>
  </si>
  <si>
    <t>Audi 80 B4 V6 Cabrio/Coupe etc</t>
  </si>
  <si>
    <t>Sandtler Typ X</t>
  </si>
  <si>
    <t>Bremsbeläge</t>
  </si>
  <si>
    <t>SKF</t>
  </si>
  <si>
    <t>ATE</t>
  </si>
  <si>
    <t>Audi A4 B5 quattro HA</t>
  </si>
  <si>
    <t>Gesamt:</t>
  </si>
  <si>
    <t>Einheit</t>
  </si>
  <si>
    <t>pro Seite</t>
  </si>
  <si>
    <t>pro Stück</t>
  </si>
  <si>
    <t>pro Achse</t>
  </si>
  <si>
    <t>Teileliste/Bezugsquellen 5-Loch Umbau bei ABK/NG/1Z/ADR/AHU/ACE(?) mit Girling 60</t>
  </si>
  <si>
    <t>Audi A4 B5 HA</t>
  </si>
  <si>
    <t>Audi 80 B4 Cabrio/Coupe (nicht V6)</t>
  </si>
  <si>
    <t>Alternative</t>
  </si>
  <si>
    <t>Alternativkosten:</t>
  </si>
  <si>
    <t>Radlager HA</t>
  </si>
  <si>
    <t>Febi</t>
  </si>
  <si>
    <t>ebay</t>
  </si>
  <si>
    <t>ABS Ring</t>
  </si>
  <si>
    <t>Ferodo</t>
  </si>
  <si>
    <t>QH</t>
  </si>
  <si>
    <t>Parts2Go</t>
  </si>
  <si>
    <t>OTN</t>
  </si>
  <si>
    <t>8D0 501 653 B</t>
  </si>
  <si>
    <t>443 614 149 A</t>
  </si>
  <si>
    <t>8D0 598 625</t>
  </si>
  <si>
    <t>8D0 615 601 B</t>
  </si>
  <si>
    <t>4D0 698 451 A</t>
  </si>
  <si>
    <t>895 615 301 D</t>
  </si>
  <si>
    <t>8A0 498 625</t>
  </si>
  <si>
    <t>Geizteile</t>
  </si>
  <si>
    <t>Sandtler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</si>
</sst>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6"/>
      <color theme="1"/>
      <name val="Arial"/>
      <family val="2"/>
    </font>
    <font>
      <b/>
      <u val="double"/>
      <sz val="11"/>
      <color theme="1"/>
      <name val="Arial"/>
      <family val="2"/>
    </font>
    <font>
      <u val="double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0" applyNumberFormat="1"/>
    <xf numFmtId="164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1" xfId="1" applyBorder="1" applyAlignment="1" applyProtection="1"/>
    <xf numFmtId="0" fontId="0" fillId="0" borderId="0" xfId="0" applyBorder="1" applyAlignment="1">
      <alignment horizontal="center" vertical="center"/>
    </xf>
    <xf numFmtId="164" fontId="0" fillId="0" borderId="0" xfId="0" applyNumberFormat="1" applyBorder="1"/>
    <xf numFmtId="164" fontId="0" fillId="0" borderId="1" xfId="0" applyNumberFormat="1" applyBorder="1"/>
    <xf numFmtId="164" fontId="4" fillId="0" borderId="0" xfId="0" applyNumberFormat="1" applyFont="1" applyBorder="1" applyAlignment="1">
      <alignment horizontal="right"/>
    </xf>
    <xf numFmtId="164" fontId="5" fillId="0" borderId="0" xfId="0" applyNumberFormat="1" applyFont="1" applyBorder="1"/>
    <xf numFmtId="164" fontId="5" fillId="0" borderId="0" xfId="0" applyNumberFormat="1" applyFont="1"/>
    <xf numFmtId="164" fontId="5" fillId="0" borderId="1" xfId="0" applyNumberFormat="1" applyFont="1" applyBorder="1"/>
    <xf numFmtId="0" fontId="2" fillId="0" borderId="0" xfId="1" applyAlignment="1" applyProtection="1"/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rts2go.de/Achsaufhaengung-Radfuehrung/Radnabe/-lagerung/Radlager/Radlagersatz-FEBI-BILSTEIN::2270153.html" TargetMode="External"/><Relationship Id="rId3" Type="http://schemas.openxmlformats.org/officeDocument/2006/relationships/hyperlink" Target="https://www.geizteile-shop.de/product_info.php?products_id=4361&amp;arrayelement=4" TargetMode="External"/><Relationship Id="rId7" Type="http://schemas.openxmlformats.org/officeDocument/2006/relationships/hyperlink" Target="http://www.parts2go.de/Achsaufhaengung-Radfuehrung/Radnabe/-lagerung/Radlager/Radlagersatz-QUINTON-HAZELL::1419374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sandtler.de/katalogangebote/bremsscheiben/scheiben_sandtler/bremsscheiben/ha_audi.htm" TargetMode="External"/><Relationship Id="rId1" Type="http://schemas.openxmlformats.org/officeDocument/2006/relationships/hyperlink" Target="http://www.sandtler.de/katalogangebote/bremsscheiben/scheiben_sandtler/bremsscheiben/va_audi.htm" TargetMode="External"/><Relationship Id="rId6" Type="http://schemas.openxmlformats.org/officeDocument/2006/relationships/hyperlink" Target="http://www.parts2go.de/Bremsanlage/Bremsscheiben/-belaege/Bremsbelag/Bremsbelagsatz-Scheibenbremse-FERODO::1085170.html" TargetMode="External"/><Relationship Id="rId11" Type="http://schemas.openxmlformats.org/officeDocument/2006/relationships/hyperlink" Target="http://www.parts2go.de/Bremsanlage/Bremsscheiben/-belaege/Bremsbelag/Bremsbelagsatz-Scheibenbremse-FEBI-BILSTEIN::2258638-1465.html" TargetMode="External"/><Relationship Id="rId5" Type="http://schemas.openxmlformats.org/officeDocument/2006/relationships/hyperlink" Target="http://www.parts2go.de/Bremsanlage/Bremsscheiben/-belaege/Bremsscheibe/Bremsscheibe-FERODO::451034.html" TargetMode="External"/><Relationship Id="rId10" Type="http://schemas.openxmlformats.org/officeDocument/2006/relationships/hyperlink" Target="http://www.parts2go.de/Bremsanlage/Bremsscheiben/-belaege/Bremsscheibe/Bremsscheibe-FEBI-BILSTEIN::2264299-1465.html" TargetMode="External"/><Relationship Id="rId4" Type="http://schemas.openxmlformats.org/officeDocument/2006/relationships/hyperlink" Target="https://www.geizteile-shop.de/product_info.php?products_id=20149791&amp;arrayelement=8" TargetMode="External"/><Relationship Id="rId9" Type="http://schemas.openxmlformats.org/officeDocument/2006/relationships/hyperlink" Target="http://www.parts2go.de/Bremsanlage/Fahrdynamikregelung/Sensorring-ABS-FEBI-BILSTEIN::226184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G9" sqref="G9"/>
    </sheetView>
  </sheetViews>
  <sheetFormatPr baseColWidth="10" defaultRowHeight="14.25" x14ac:dyDescent="0.2"/>
  <cols>
    <col min="1" max="1" width="15.5" customWidth="1"/>
    <col min="2" max="2" width="29.125" customWidth="1"/>
    <col min="3" max="3" width="14.875" customWidth="1"/>
    <col min="4" max="4" width="13.625" customWidth="1"/>
    <col min="5" max="5" width="10" customWidth="1"/>
    <col min="6" max="6" width="14.125" customWidth="1"/>
    <col min="7" max="7" width="12.75" customWidth="1"/>
    <col min="8" max="8" width="10.5" customWidth="1"/>
    <col min="11" max="11" width="13.25" customWidth="1"/>
  </cols>
  <sheetData>
    <row r="2" spans="1:11" ht="20.25" x14ac:dyDescent="0.3">
      <c r="A2" s="2" t="s">
        <v>22</v>
      </c>
    </row>
    <row r="4" spans="1:11" ht="15" x14ac:dyDescent="0.25">
      <c r="A4" s="1" t="s">
        <v>0</v>
      </c>
      <c r="H4" s="20" t="s">
        <v>25</v>
      </c>
      <c r="I4" s="20"/>
    </row>
    <row r="5" spans="1:11" ht="15" x14ac:dyDescent="0.25">
      <c r="B5" s="1" t="s">
        <v>5</v>
      </c>
      <c r="C5" s="1" t="s">
        <v>34</v>
      </c>
      <c r="D5" s="1" t="s">
        <v>6</v>
      </c>
      <c r="E5" s="8" t="s">
        <v>7</v>
      </c>
      <c r="F5" s="8" t="s">
        <v>18</v>
      </c>
      <c r="G5" s="1" t="s">
        <v>8</v>
      </c>
      <c r="H5" s="1"/>
    </row>
    <row r="6" spans="1:11" x14ac:dyDescent="0.2">
      <c r="A6" t="s">
        <v>1</v>
      </c>
      <c r="B6" t="s">
        <v>16</v>
      </c>
      <c r="C6" t="s">
        <v>35</v>
      </c>
      <c r="D6" t="s">
        <v>10</v>
      </c>
      <c r="E6" s="3">
        <v>80</v>
      </c>
      <c r="F6" t="s">
        <v>21</v>
      </c>
      <c r="G6" s="9"/>
      <c r="H6" s="5" t="s">
        <v>10</v>
      </c>
      <c r="I6" s="3">
        <v>80</v>
      </c>
      <c r="J6" t="s">
        <v>21</v>
      </c>
      <c r="K6" t="s">
        <v>29</v>
      </c>
    </row>
    <row r="7" spans="1:11" x14ac:dyDescent="0.2">
      <c r="A7" t="s">
        <v>2</v>
      </c>
      <c r="B7" t="s">
        <v>24</v>
      </c>
      <c r="C7" t="s">
        <v>41</v>
      </c>
      <c r="D7" t="s">
        <v>14</v>
      </c>
      <c r="E7" s="3">
        <v>51.17</v>
      </c>
      <c r="F7" t="s">
        <v>19</v>
      </c>
      <c r="G7" s="10" t="s">
        <v>42</v>
      </c>
      <c r="H7" s="5" t="s">
        <v>32</v>
      </c>
      <c r="I7" s="3">
        <v>46.04</v>
      </c>
      <c r="J7" t="s">
        <v>19</v>
      </c>
      <c r="K7" s="18" t="s">
        <v>33</v>
      </c>
    </row>
    <row r="8" spans="1:11" x14ac:dyDescent="0.2">
      <c r="A8" t="s">
        <v>3</v>
      </c>
      <c r="B8" t="s">
        <v>9</v>
      </c>
      <c r="C8" t="s">
        <v>40</v>
      </c>
      <c r="D8" t="s">
        <v>12</v>
      </c>
      <c r="E8" s="3">
        <v>85</v>
      </c>
      <c r="F8" t="s">
        <v>20</v>
      </c>
      <c r="G8" s="10" t="s">
        <v>43</v>
      </c>
      <c r="H8" s="11" t="s">
        <v>28</v>
      </c>
      <c r="I8" s="3">
        <v>103.88</v>
      </c>
      <c r="J8" t="s">
        <v>21</v>
      </c>
      <c r="K8" s="18" t="s">
        <v>33</v>
      </c>
    </row>
    <row r="9" spans="1:11" x14ac:dyDescent="0.2">
      <c r="A9" t="s">
        <v>13</v>
      </c>
      <c r="B9" t="s">
        <v>9</v>
      </c>
      <c r="C9" s="19">
        <v>895698151</v>
      </c>
      <c r="D9" t="s">
        <v>15</v>
      </c>
      <c r="E9" s="3">
        <v>97.5</v>
      </c>
      <c r="F9" t="s">
        <v>21</v>
      </c>
      <c r="G9" s="10"/>
      <c r="H9" s="11" t="s">
        <v>28</v>
      </c>
      <c r="I9" s="3">
        <v>27.42</v>
      </c>
      <c r="J9" t="s">
        <v>21</v>
      </c>
      <c r="K9" s="18" t="s">
        <v>33</v>
      </c>
    </row>
    <row r="10" spans="1:11" x14ac:dyDescent="0.2">
      <c r="E10" s="3"/>
      <c r="G10" s="10"/>
      <c r="H10" s="5"/>
    </row>
    <row r="11" spans="1:11" x14ac:dyDescent="0.2">
      <c r="E11" s="15">
        <f>E6+(2*E7)+(2*E8)+E9</f>
        <v>449.84000000000003</v>
      </c>
      <c r="F11" s="12"/>
      <c r="G11" s="13"/>
      <c r="H11" s="12"/>
      <c r="I11" s="15">
        <f>I6+(2*I7)+I8+I9</f>
        <v>303.38</v>
      </c>
    </row>
    <row r="12" spans="1:11" x14ac:dyDescent="0.2">
      <c r="E12" s="3"/>
      <c r="G12" s="9"/>
      <c r="H12" s="5"/>
    </row>
    <row r="13" spans="1:11" ht="15" x14ac:dyDescent="0.25">
      <c r="A13" s="1" t="s">
        <v>4</v>
      </c>
      <c r="E13" s="3"/>
      <c r="G13" s="9"/>
      <c r="H13" s="5"/>
    </row>
    <row r="14" spans="1:11" x14ac:dyDescent="0.2">
      <c r="E14" s="3"/>
      <c r="G14" s="9"/>
      <c r="H14" s="5"/>
    </row>
    <row r="15" spans="1:11" x14ac:dyDescent="0.2">
      <c r="A15" t="s">
        <v>3</v>
      </c>
      <c r="B15" t="s">
        <v>23</v>
      </c>
      <c r="C15" t="s">
        <v>38</v>
      </c>
      <c r="D15" t="s">
        <v>12</v>
      </c>
      <c r="E15" s="3">
        <v>62</v>
      </c>
      <c r="F15" t="s">
        <v>20</v>
      </c>
      <c r="G15" s="10" t="s">
        <v>43</v>
      </c>
      <c r="H15" s="5" t="s">
        <v>31</v>
      </c>
      <c r="I15" s="3">
        <v>53.66</v>
      </c>
      <c r="J15" t="s">
        <v>21</v>
      </c>
      <c r="K15" s="18" t="s">
        <v>33</v>
      </c>
    </row>
    <row r="16" spans="1:11" x14ac:dyDescent="0.2">
      <c r="A16" t="s">
        <v>13</v>
      </c>
      <c r="B16" t="s">
        <v>11</v>
      </c>
      <c r="C16" t="s">
        <v>39</v>
      </c>
      <c r="D16" t="s">
        <v>15</v>
      </c>
      <c r="E16" s="3">
        <v>42.89</v>
      </c>
      <c r="F16" t="s">
        <v>21</v>
      </c>
      <c r="G16" s="10" t="s">
        <v>42</v>
      </c>
      <c r="H16" s="5" t="s">
        <v>31</v>
      </c>
      <c r="I16" s="3">
        <v>29.32</v>
      </c>
      <c r="J16" t="s">
        <v>21</v>
      </c>
      <c r="K16" s="18" t="s">
        <v>33</v>
      </c>
    </row>
    <row r="17" spans="1:11" x14ac:dyDescent="0.2">
      <c r="A17" t="s">
        <v>27</v>
      </c>
      <c r="B17" t="s">
        <v>23</v>
      </c>
      <c r="C17" t="s">
        <v>37</v>
      </c>
      <c r="D17" t="s">
        <v>28</v>
      </c>
      <c r="E17" s="3">
        <v>32.549999999999997</v>
      </c>
      <c r="F17" t="s">
        <v>19</v>
      </c>
      <c r="G17" s="10"/>
      <c r="H17" s="5" t="s">
        <v>28</v>
      </c>
      <c r="I17" s="3">
        <v>12.74</v>
      </c>
      <c r="J17" t="s">
        <v>19</v>
      </c>
      <c r="K17" s="18" t="s">
        <v>33</v>
      </c>
    </row>
    <row r="18" spans="1:11" x14ac:dyDescent="0.2">
      <c r="A18" t="s">
        <v>30</v>
      </c>
      <c r="B18" t="s">
        <v>23</v>
      </c>
      <c r="C18" t="s">
        <v>36</v>
      </c>
      <c r="D18" t="s">
        <v>10</v>
      </c>
      <c r="E18" s="3">
        <v>16.239999999999998</v>
      </c>
      <c r="F18" t="s">
        <v>19</v>
      </c>
      <c r="G18" s="10"/>
      <c r="H18" s="5" t="s">
        <v>28</v>
      </c>
      <c r="I18" s="3">
        <v>11.09</v>
      </c>
      <c r="J18" t="s">
        <v>19</v>
      </c>
      <c r="K18" s="18" t="s">
        <v>33</v>
      </c>
    </row>
    <row r="19" spans="1:11" x14ac:dyDescent="0.2">
      <c r="E19" s="3"/>
      <c r="G19" s="10"/>
      <c r="H19" s="5"/>
      <c r="I19" s="3"/>
    </row>
    <row r="20" spans="1:11" x14ac:dyDescent="0.2">
      <c r="E20" s="16">
        <f>(2*E15)+E16+(2*E17)+(2*E18)</f>
        <v>264.46999999999997</v>
      </c>
      <c r="F20" s="16"/>
      <c r="G20" s="17"/>
      <c r="H20" s="16"/>
      <c r="I20" s="16">
        <f>I15+I16+(2*I17)+(2*I18)</f>
        <v>130.63999999999999</v>
      </c>
    </row>
    <row r="21" spans="1:11" x14ac:dyDescent="0.2">
      <c r="E21" s="3"/>
      <c r="G21" s="10"/>
      <c r="H21" s="5"/>
      <c r="I21" s="3"/>
    </row>
    <row r="22" spans="1:11" ht="15" x14ac:dyDescent="0.25">
      <c r="D22" s="1" t="s">
        <v>17</v>
      </c>
      <c r="E22" s="4">
        <f>E11+E20</f>
        <v>714.31</v>
      </c>
      <c r="G22" s="9"/>
      <c r="H22" s="7" t="s">
        <v>26</v>
      </c>
      <c r="I22" s="14">
        <f>SUM(I11,I20)</f>
        <v>434.02</v>
      </c>
    </row>
    <row r="24" spans="1:11" x14ac:dyDescent="0.2">
      <c r="D24" s="6"/>
    </row>
    <row r="25" spans="1:11" x14ac:dyDescent="0.2">
      <c r="D25" s="3"/>
      <c r="E25" s="3"/>
    </row>
    <row r="26" spans="1:11" x14ac:dyDescent="0.2">
      <c r="D26" s="3"/>
      <c r="E26" s="3"/>
    </row>
    <row r="27" spans="1:11" x14ac:dyDescent="0.2">
      <c r="D27" s="3"/>
      <c r="E27" s="3"/>
    </row>
    <row r="28" spans="1:11" x14ac:dyDescent="0.2">
      <c r="D28" s="3"/>
      <c r="E28" s="3"/>
    </row>
    <row r="29" spans="1:11" x14ac:dyDescent="0.2">
      <c r="D29" s="3"/>
      <c r="E29" s="3"/>
    </row>
    <row r="31" spans="1:11" ht="15" x14ac:dyDescent="0.25">
      <c r="E31" s="4"/>
    </row>
    <row r="37" spans="5:5" x14ac:dyDescent="0.2">
      <c r="E37" s="3"/>
    </row>
    <row r="38" spans="5:5" x14ac:dyDescent="0.2">
      <c r="E38" s="3"/>
    </row>
    <row r="39" spans="5:5" x14ac:dyDescent="0.2">
      <c r="E39" s="3"/>
    </row>
    <row r="40" spans="5:5" x14ac:dyDescent="0.2">
      <c r="E40" s="3"/>
    </row>
  </sheetData>
  <mergeCells count="1">
    <mergeCell ref="H4:I4"/>
  </mergeCells>
  <hyperlinks>
    <hyperlink ref="G8" r:id="rId1"/>
    <hyperlink ref="G15" r:id="rId2"/>
    <hyperlink ref="G7" r:id="rId3"/>
    <hyperlink ref="G16" r:id="rId4"/>
    <hyperlink ref="K15" r:id="rId5"/>
    <hyperlink ref="K16" r:id="rId6"/>
    <hyperlink ref="K7" r:id="rId7"/>
    <hyperlink ref="K17" r:id="rId8"/>
    <hyperlink ref="K18" r:id="rId9"/>
    <hyperlink ref="K8" r:id="rId10"/>
    <hyperlink ref="K9" r:id="rId11"/>
  </hyperlinks>
  <pageMargins left="0.7" right="0.7" top="0.78740157499999996" bottom="0.78740157499999996" header="0.3" footer="0.3"/>
  <pageSetup paperSize="9" orientation="portrait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5-Loch Umbau</vt:lpstr>
    </vt:vector>
  </TitlesOfParts>
  <Company>Computacenter AG &amp; Co. oHG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Mtemplin</dc:creator>
  <cp:lastModifiedBy>Markus Templin</cp:lastModifiedBy>
  <dcterms:created xsi:type="dcterms:W3CDTF">2011-06-20T10:38:11Z</dcterms:created>
  <dcterms:modified xsi:type="dcterms:W3CDTF">2011-09-19T12:32:58Z</dcterms:modified>
</cp:coreProperties>
</file>